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orota.gorny\Materiały\PRZETARGI\2026\Załączniki\Formularze ofertowe\Z formułami\"/>
    </mc:Choice>
  </mc:AlternateContent>
  <xr:revisionPtr revIDLastSave="0" documentId="13_ncr:1_{BFE5629D-9AC5-4FE3-8C2F-5B121B9BD5B2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ormularz ofertowy" sheetId="1" r:id="rId1"/>
  </sheets>
  <calcPr calcId="191029"/>
</workbook>
</file>

<file path=xl/calcChain.xml><?xml version="1.0" encoding="utf-8"?>
<calcChain xmlns="http://schemas.openxmlformats.org/spreadsheetml/2006/main">
  <c r="I70" i="1" l="1"/>
  <c r="I69" i="1"/>
  <c r="I68" i="1"/>
  <c r="I67" i="1"/>
  <c r="K67" i="1" s="1"/>
  <c r="L67" i="1" s="1"/>
  <c r="I66" i="1"/>
  <c r="I65" i="1"/>
  <c r="I64" i="1"/>
  <c r="I63" i="1"/>
  <c r="K63" i="1" s="1"/>
  <c r="L63" i="1" s="1"/>
  <c r="I62" i="1"/>
  <c r="I61" i="1"/>
  <c r="I60" i="1"/>
  <c r="K60" i="1" s="1"/>
  <c r="I59" i="1"/>
  <c r="K59" i="1" s="1"/>
  <c r="L59" i="1" s="1"/>
  <c r="I58" i="1"/>
  <c r="I57" i="1"/>
  <c r="I56" i="1"/>
  <c r="I55" i="1"/>
  <c r="K55" i="1" s="1"/>
  <c r="L55" i="1" s="1"/>
  <c r="I54" i="1"/>
  <c r="I53" i="1"/>
  <c r="I52" i="1"/>
  <c r="I51" i="1"/>
  <c r="K51" i="1" s="1"/>
  <c r="L51" i="1" s="1"/>
  <c r="I50" i="1"/>
  <c r="I49" i="1"/>
  <c r="I48" i="1"/>
  <c r="K48" i="1" s="1"/>
  <c r="I47" i="1"/>
  <c r="K47" i="1" s="1"/>
  <c r="L47" i="1" s="1"/>
  <c r="I46" i="1"/>
  <c r="I45" i="1"/>
  <c r="I44" i="1"/>
  <c r="K44" i="1" s="1"/>
  <c r="I43" i="1"/>
  <c r="K43" i="1" s="1"/>
  <c r="L43" i="1" s="1"/>
  <c r="I42" i="1"/>
  <c r="I41" i="1"/>
  <c r="I40" i="1"/>
  <c r="K40" i="1" s="1"/>
  <c r="I39" i="1"/>
  <c r="K39" i="1" s="1"/>
  <c r="L39" i="1" s="1"/>
  <c r="I38" i="1"/>
  <c r="I37" i="1"/>
  <c r="I36" i="1"/>
  <c r="I35" i="1"/>
  <c r="K35" i="1" s="1"/>
  <c r="L35" i="1" s="1"/>
  <c r="I34" i="1"/>
  <c r="I33" i="1"/>
  <c r="I32" i="1"/>
  <c r="I31" i="1"/>
  <c r="K31" i="1" s="1"/>
  <c r="L31" i="1" s="1"/>
  <c r="I30" i="1"/>
  <c r="F72" i="1" s="1"/>
  <c r="L65" i="1" l="1"/>
  <c r="L50" i="1"/>
  <c r="L64" i="1"/>
  <c r="L41" i="1"/>
  <c r="L32" i="1"/>
  <c r="L42" i="1"/>
  <c r="L56" i="1"/>
  <c r="L57" i="1"/>
  <c r="L69" i="1"/>
  <c r="L46" i="1"/>
  <c r="K56" i="1"/>
  <c r="L40" i="1"/>
  <c r="K52" i="1"/>
  <c r="L52" i="1" s="1"/>
  <c r="L44" i="1"/>
  <c r="K33" i="1"/>
  <c r="L33" i="1" s="1"/>
  <c r="K37" i="1"/>
  <c r="L37" i="1" s="1"/>
  <c r="K41" i="1"/>
  <c r="K45" i="1"/>
  <c r="L45" i="1" s="1"/>
  <c r="K49" i="1"/>
  <c r="L49" i="1" s="1"/>
  <c r="K53" i="1"/>
  <c r="L53" i="1" s="1"/>
  <c r="K57" i="1"/>
  <c r="K61" i="1"/>
  <c r="L61" i="1" s="1"/>
  <c r="K65" i="1"/>
  <c r="K69" i="1"/>
  <c r="K64" i="1"/>
  <c r="L48" i="1"/>
  <c r="K32" i="1"/>
  <c r="K68" i="1"/>
  <c r="L68" i="1" s="1"/>
  <c r="L60" i="1"/>
  <c r="K30" i="1"/>
  <c r="L30" i="1" s="1"/>
  <c r="K34" i="1"/>
  <c r="L34" i="1" s="1"/>
  <c r="K38" i="1"/>
  <c r="L38" i="1" s="1"/>
  <c r="K42" i="1"/>
  <c r="K46" i="1"/>
  <c r="K50" i="1"/>
  <c r="K54" i="1"/>
  <c r="L54" i="1" s="1"/>
  <c r="K58" i="1"/>
  <c r="L58" i="1" s="1"/>
  <c r="K62" i="1"/>
  <c r="L62" i="1" s="1"/>
  <c r="K66" i="1"/>
  <c r="L66" i="1" s="1"/>
  <c r="K70" i="1"/>
  <c r="L70" i="1" s="1"/>
  <c r="K36" i="1"/>
  <c r="L36" i="1" s="1"/>
  <c r="F73" i="1" l="1"/>
  <c r="B26" i="1" s="1"/>
</calcChain>
</file>

<file path=xl/sharedStrings.xml><?xml version="1.0" encoding="utf-8"?>
<sst xmlns="http://schemas.openxmlformats.org/spreadsheetml/2006/main" count="203" uniqueCount="166">
  <si>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</si>
  <si>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</si>
  <si>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</si>
  <si>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</si>
  <si>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</si>
  <si>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</si>
  <si>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</si>
  <si>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</si>
  <si>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</si>
  <si>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</si>
  <si>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>175</t>
  </si>
  <si>
    <t>N-ZSGDNMD</t>
  </si>
  <si>
    <t>Zbiór szyszek z drzewostanów nasiennych modrzewiowych</t>
  </si>
  <si>
    <t>KG</t>
  </si>
  <si>
    <t>196</t>
  </si>
  <si>
    <t>ZB-NASDB</t>
  </si>
  <si>
    <t>Zbiór nasion dęba</t>
  </si>
  <si>
    <t>197</t>
  </si>
  <si>
    <t>ZB-NASBK</t>
  </si>
  <si>
    <t>Zbiór nasion buka</t>
  </si>
  <si>
    <t>199</t>
  </si>
  <si>
    <t>ZB-NASP</t>
  </si>
  <si>
    <t>Zbiór nasion pozostałych gatunków</t>
  </si>
  <si>
    <t>200</t>
  </si>
  <si>
    <t>GODZ RH8</t>
  </si>
  <si>
    <t>Prace wykonywane ręcznie</t>
  </si>
  <si>
    <t>H</t>
  </si>
  <si>
    <t>205</t>
  </si>
  <si>
    <t>GODZNOC</t>
  </si>
  <si>
    <t>Prace godzinowe w porze nocnej</t>
  </si>
  <si>
    <t>210</t>
  </si>
  <si>
    <t>GODZ MH8</t>
  </si>
  <si>
    <t>Prace wykonywane innym sprzętem mechanicznym</t>
  </si>
  <si>
    <t>400</t>
  </si>
  <si>
    <t>GRAB-WYR</t>
  </si>
  <si>
    <t>Grabienie i wyrównanie powierzchni przed obsiewem</t>
  </si>
  <si>
    <t>AR</t>
  </si>
  <si>
    <t>403</t>
  </si>
  <si>
    <t>BRON-SC</t>
  </si>
  <si>
    <t>Bronowanie</t>
  </si>
  <si>
    <t>404</t>
  </si>
  <si>
    <t>ORKA-SC</t>
  </si>
  <si>
    <t>Orka pełna</t>
  </si>
  <si>
    <t>409</t>
  </si>
  <si>
    <t>WAŁ-FOL</t>
  </si>
  <si>
    <t>Wałowanie</t>
  </si>
  <si>
    <t>416</t>
  </si>
  <si>
    <t>SR-BK&lt;400</t>
  </si>
  <si>
    <t>Siew ręczny podkiełkowanych nasion Bk do kontenerów o zagęszczeniu cel do 400 sztuk na 1 m2</t>
  </si>
  <si>
    <t>TSZT</t>
  </si>
  <si>
    <t>424</t>
  </si>
  <si>
    <t>SIEW-PRC</t>
  </si>
  <si>
    <t>Siew nasion rzutem</t>
  </si>
  <si>
    <t>428</t>
  </si>
  <si>
    <t>SIEW-GC</t>
  </si>
  <si>
    <t>Siew nasion grubych</t>
  </si>
  <si>
    <t>431</t>
  </si>
  <si>
    <t>SR-DB&lt;400</t>
  </si>
  <si>
    <t>Siew ręczny nasion dębów, z uprzednim obcięciem 1/3-1/4 żołędzia, do kaset o zagęszczeniu cel do 400 sztuk na 1 m2</t>
  </si>
  <si>
    <t>437</t>
  </si>
  <si>
    <t>SR-IN&lt;400</t>
  </si>
  <si>
    <t>Ręczny siew nasion lipy, grabu, jodły i innych gatunków po 2-4 szt. do kontenerów o zagęszczeniu cel do 400 sztuk na 1 m2</t>
  </si>
  <si>
    <t>441</t>
  </si>
  <si>
    <t>SR-SK&lt;400</t>
  </si>
  <si>
    <t>Ręczny wysiew skrzydlaków po 1-3szt do kontenerów o zagęszczeniu cel do 400 szt./m2</t>
  </si>
  <si>
    <t>444</t>
  </si>
  <si>
    <t>WYB-NAS</t>
  </si>
  <si>
    <t>Ręczne wybieranie podkiełkowanych nasion buka</t>
  </si>
  <si>
    <t>452</t>
  </si>
  <si>
    <t>SZK-KONTM</t>
  </si>
  <si>
    <t>Zmechanizowane szkółkowanie sadzonek z odkrytym systemem korzeniowym do kontenerów o zagęszczeniu cel do 400 szt./m2</t>
  </si>
  <si>
    <t>463</t>
  </si>
  <si>
    <t>SZK-KONTR</t>
  </si>
  <si>
    <t>Ręczne szkółkowanie sadzonek do kontenerów o zagęszczeniu cel do 400 szt./m2</t>
  </si>
  <si>
    <t>467</t>
  </si>
  <si>
    <t>PRZ-R&lt;400</t>
  </si>
  <si>
    <t>Przerywanie nadmiernych ilości siewek So, Św, Md, Dg w kontenerach o zagęszczeniu cel do 400 sztuk na 1 m2</t>
  </si>
  <si>
    <t>469</t>
  </si>
  <si>
    <t>PRZ-OL-1</t>
  </si>
  <si>
    <t>Przerywanie nadmiernych ilości siewek Ol w kontenerach o zagęszczeniu cel do 400 sztuk na 1 m2</t>
  </si>
  <si>
    <t>478</t>
  </si>
  <si>
    <t>PIEL-P1</t>
  </si>
  <si>
    <t>Pielenie - siewy pełne w okresie wschodów</t>
  </si>
  <si>
    <t>481</t>
  </si>
  <si>
    <t>SPUL-SC</t>
  </si>
  <si>
    <t>Spulchnianie gleby</t>
  </si>
  <si>
    <t>485</t>
  </si>
  <si>
    <t>PIEL-KON1</t>
  </si>
  <si>
    <t>Pielenie chwastów w kontenerach o zagęszczeniu cel do 400 szt./m2</t>
  </si>
  <si>
    <t>M2</t>
  </si>
  <si>
    <t>494</t>
  </si>
  <si>
    <t>SIEW-NC</t>
  </si>
  <si>
    <t>Rozsiew nawozów startowo rozrzutnikiem</t>
  </si>
  <si>
    <t>HA</t>
  </si>
  <si>
    <t>516</t>
  </si>
  <si>
    <t>NAP-KONT</t>
  </si>
  <si>
    <t>Mechaniczne napełnianie kontenerów substratem na linii technologicznej</t>
  </si>
  <si>
    <t>517</t>
  </si>
  <si>
    <t>UKŁ-SUB</t>
  </si>
  <si>
    <t>Układanie warstwy substratu o grubości 15 cm</t>
  </si>
  <si>
    <t>518</t>
  </si>
  <si>
    <t>ROZŁ-SUB</t>
  </si>
  <si>
    <t>Przygotowanie substratu do ponownego obsiewu</t>
  </si>
  <si>
    <t>527</t>
  </si>
  <si>
    <t>WYJ-1IN</t>
  </si>
  <si>
    <t>Wyjęcie, sortowanie, liczenie i zabezpieczenie do transportu - 1 latek iglastych</t>
  </si>
  <si>
    <t>530</t>
  </si>
  <si>
    <t>WYJ-2IN</t>
  </si>
  <si>
    <t>Wyjęcie, sortowanie, liczenie i zabezpieczenie do transportu - 2-3 latek iglastych</t>
  </si>
  <si>
    <t>538</t>
  </si>
  <si>
    <t>ŻEL-1</t>
  </si>
  <si>
    <t>Żelowanie 1-latek</t>
  </si>
  <si>
    <t>539</t>
  </si>
  <si>
    <t>ŻEL-2</t>
  </si>
  <si>
    <t>Żelowanie 2-latek</t>
  </si>
  <si>
    <t>542</t>
  </si>
  <si>
    <t>SORT-KON1</t>
  </si>
  <si>
    <t>Sortowanie sadzonek wszystkich gatunków w kontenerach o zagęszczeniu cel do 400 szt./m2</t>
  </si>
  <si>
    <t>552</t>
  </si>
  <si>
    <t>UKŁ-KONT</t>
  </si>
  <si>
    <t>Układanie wiosną wszystkich rodzajów kontenerów z sadzonkami wszystkich gatunków zdjętych na ziemię na okres zimowy na paletach (podporach)</t>
  </si>
  <si>
    <t>561</t>
  </si>
  <si>
    <t>MYC-KONT</t>
  </si>
  <si>
    <t>Mycie i dezynfekcja kontenerów</t>
  </si>
  <si>
    <t>563</t>
  </si>
  <si>
    <t>ZEST-KON</t>
  </si>
  <si>
    <t>Zestawianie wszystkich rodzajów kontenerów z sadzonkami wszystkich gatunków na ziemię na okres zimowy</t>
  </si>
  <si>
    <t>564</t>
  </si>
  <si>
    <t>ZEBR-SUB</t>
  </si>
  <si>
    <t>Zebranie zużytego substratu z wywiezieniem</t>
  </si>
  <si>
    <t>577</t>
  </si>
  <si>
    <t>ZAŁ-KONTS</t>
  </si>
  <si>
    <t>Załadunek kontenerów z sadzonkami na pojazdy wywozowe</t>
  </si>
  <si>
    <t>580</t>
  </si>
  <si>
    <t>GODS RH8</t>
  </si>
  <si>
    <t>586</t>
  </si>
  <si>
    <t>GODS MH8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</si>
  <si>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</si>
  <si>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</si>
  <si>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</si>
  <si>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</si>
  <si>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</si>
  <si>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</si>
  <si>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</si>
  <si>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</si>
  <si>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</si>
  <si>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</si>
  <si>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</si>
  <si>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</si>
  <si>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Ustroń</t>
  </si>
  <si>
    <t xml:space="preserve">43-450 Ustroń; 3 Maja;108                    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</si>
  <si>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</si>
  <si>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</si>
  <si>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</si>
  <si>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</si>
  <si>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</si>
  <si>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</si>
  <si>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</si>
  <si>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</si>
  <si>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</si>
  <si>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</si>
  <si>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</si>
  <si>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</si>
  <si>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</si>
  <si>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Odpowiadając na ogłoszenie o przetargu nieograniczonym na „Wykonywanie usług z zakresu gospodarki leśnej i szkółkarskiej na terenie Nadleśnictwa Ustroń w roku 2026''  składamy niniejszym ofertę na pakiet 08 tego zamówienia:</t>
  </si>
  <si>
    <t>Wartość całkowita brutto 
w PLN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</si>
</sst>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0" fontId="1" fillId="2" borderId="0" xfId="0" applyFont="1" applyFill="1" applyAlignment="1" applyProtection="1">
      <alignment horizontal="left"/>
      <protection locked="0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0" fontId="1" fillId="2" borderId="0" xfId="0" applyFont="1" applyFill="1" applyAlignment="1" applyProtection="1">
      <alignment horizontal="left"/>
      <protection locked="0"/>
    </xf>
    <xf numFmtId="0" fontId="1" fillId="2" borderId="4" xfId="0" applyFont="1" applyFill="1" applyBorder="1" applyAlignment="1" applyProtection="1">
      <alignment horizontal="left"/>
      <protection locked="0"/>
    </xf>
    <xf numFmtId="49" fontId="6" fillId="2" borderId="0" xfId="0" applyNumberFormat="1" applyFont="1" applyFill="1" applyAlignment="1">
      <alignment horizontal="left" vertical="center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/>
    </xf>
    <xf numFmtId="49" fontId="7" fillId="2" borderId="0" xfId="0" applyNumberFormat="1" applyFont="1" applyFill="1" applyAlignment="1">
      <alignment horizontal="center" vertical="center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4" fillId="3" borderId="2" xfId="0" applyNumberFormat="1" applyFont="1" applyFill="1" applyBorder="1" applyAlignment="1">
      <alignment horizontal="center" vertical="center"/>
    </xf>
    <xf numFmtId="49" fontId="4" fillId="3" borderId="2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>
      <alignment horizontal="left" vertical="center" wrapText="1"/>
    </xf>
    <xf numFmtId="0" fontId="6" fillId="2" borderId="3" xfId="0" applyFont="1" applyFill="1" applyBorder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0" fontId="5" fillId="2" borderId="0" xfId="0" applyFont="1" applyFill="1" applyAlignment="1" applyProtection="1">
      <alignment horizontal="left" vertical="center" wrapText="1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49" fontId="8" fillId="2" borderId="0" xfId="0" applyNumberFormat="1" applyFont="1" applyFill="1" applyAlignment="1">
      <alignment horizontal="left" vertical="center"/>
    </xf>
    <xf numFmtId="49" fontId="3" fillId="2" borderId="0" xfId="0" applyNumberFormat="1" applyFont="1" applyFill="1" applyAlignment="1">
      <alignment horizontal="center" vertical="top"/>
    </xf>
    <xf numFmtId="0" fontId="4" fillId="3" borderId="2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P111"/>
  <sheetViews>
    <sheetView tabSelected="1" workbookViewId="0">
      <selection activeCell="V24" sqref="V24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6" s="1" customFormat="1" ht="5.25" customHeight="1" x14ac:dyDescent="0.2"/>
    <row r="2" spans="2:16" s="1" customFormat="1" ht="17.100000000000001" customHeight="1" x14ac:dyDescent="0.2">
      <c r="J2" s="18" t="s">
        <v>143</v>
      </c>
      <c r="K2" s="18"/>
      <c r="L2" s="18"/>
      <c r="M2" s="18"/>
      <c r="N2" s="18"/>
      <c r="O2" s="18"/>
      <c r="P2" s="18"/>
    </row>
    <row r="3" spans="2:16" s="1" customFormat="1" ht="28.7" customHeight="1" x14ac:dyDescent="0.2">
      <c r="B3" s="14"/>
      <c r="C3" s="14"/>
      <c r="D3" s="14"/>
      <c r="E3" s="14"/>
    </row>
    <row r="4" spans="2:16" s="1" customFormat="1" ht="2.65" customHeight="1" x14ac:dyDescent="0.2">
      <c r="B4" s="34"/>
      <c r="C4" s="34"/>
      <c r="D4" s="34"/>
      <c r="E4" s="34"/>
    </row>
    <row r="5" spans="2:16" s="1" customFormat="1" ht="28.7" customHeight="1" x14ac:dyDescent="0.2">
      <c r="B5" s="15"/>
      <c r="C5" s="15"/>
      <c r="D5" s="15"/>
      <c r="E5" s="15"/>
    </row>
    <row r="6" spans="2:16" s="1" customFormat="1" ht="2.65" customHeight="1" x14ac:dyDescent="0.2">
      <c r="B6" s="34"/>
      <c r="C6" s="34"/>
      <c r="D6" s="34"/>
      <c r="E6" s="34"/>
    </row>
    <row r="7" spans="2:16" s="1" customFormat="1" ht="28.7" customHeight="1" x14ac:dyDescent="0.2">
      <c r="B7" s="15"/>
      <c r="C7" s="15"/>
      <c r="D7" s="15"/>
      <c r="E7" s="15"/>
    </row>
    <row r="8" spans="2:16" s="1" customFormat="1" ht="5.25" customHeight="1" x14ac:dyDescent="0.2">
      <c r="B8" s="34"/>
      <c r="C8" s="34"/>
      <c r="D8" s="34"/>
      <c r="E8" s="34"/>
    </row>
    <row r="9" spans="2:16" s="1" customFormat="1" ht="4.3499999999999996" customHeight="1" x14ac:dyDescent="0.2"/>
    <row r="10" spans="2:16" s="1" customFormat="1" ht="6.95" customHeight="1" x14ac:dyDescent="0.2">
      <c r="B10" s="39" t="s">
        <v>144</v>
      </c>
      <c r="C10" s="39"/>
      <c r="D10" s="39"/>
      <c r="E10" s="39"/>
    </row>
    <row r="11" spans="2:16" s="1" customFormat="1" ht="12.2" customHeight="1" x14ac:dyDescent="0.2">
      <c r="B11" s="39"/>
      <c r="C11" s="39"/>
      <c r="D11" s="39"/>
      <c r="E11" s="39"/>
      <c r="G11" s="11"/>
      <c r="H11" s="16" t="s">
        <v>145</v>
      </c>
      <c r="I11" s="16"/>
      <c r="J11" s="16"/>
      <c r="K11" s="16"/>
      <c r="L11" s="16"/>
      <c r="M11" s="16"/>
      <c r="N11" s="16"/>
      <c r="O11" s="16"/>
    </row>
    <row r="12" spans="2:16" s="1" customFormat="1" ht="7.9" customHeight="1" x14ac:dyDescent="0.2">
      <c r="H12" s="16"/>
      <c r="I12" s="16"/>
      <c r="J12" s="16"/>
      <c r="K12" s="16"/>
      <c r="L12" s="16"/>
      <c r="M12" s="16"/>
      <c r="N12" s="16"/>
      <c r="O12" s="16"/>
    </row>
    <row r="13" spans="2:16" s="1" customFormat="1" ht="20.25" customHeight="1" x14ac:dyDescent="0.2"/>
    <row r="14" spans="2:16" s="1" customFormat="1" ht="24" customHeight="1" x14ac:dyDescent="0.2">
      <c r="F14" s="21" t="s">
        <v>146</v>
      </c>
      <c r="G14" s="21"/>
      <c r="H14" s="21"/>
      <c r="I14" s="21"/>
    </row>
    <row r="15" spans="2:16" s="1" customFormat="1" ht="43.15" customHeight="1" x14ac:dyDescent="0.2"/>
    <row r="16" spans="2:16" s="1" customFormat="1" ht="20.85" customHeight="1" x14ac:dyDescent="0.2">
      <c r="C16" s="38" t="s">
        <v>147</v>
      </c>
      <c r="D16" s="38"/>
      <c r="E16" s="38"/>
    </row>
    <row r="17" spans="2:13" s="1" customFormat="1" ht="2.65" customHeight="1" x14ac:dyDescent="0.2"/>
    <row r="18" spans="2:13" s="1" customFormat="1" ht="20.85" customHeight="1" x14ac:dyDescent="0.2">
      <c r="C18" s="38" t="s">
        <v>148</v>
      </c>
      <c r="D18" s="38"/>
      <c r="E18" s="38"/>
    </row>
    <row r="19" spans="2:13" s="1" customFormat="1" ht="2.65" customHeight="1" x14ac:dyDescent="0.2"/>
    <row r="20" spans="2:13" s="1" customFormat="1" ht="20.85" customHeight="1" x14ac:dyDescent="0.2">
      <c r="C20" s="38" t="s">
        <v>149</v>
      </c>
      <c r="D20" s="38"/>
      <c r="E20" s="38"/>
    </row>
    <row r="21" spans="2:13" s="1" customFormat="1" ht="2.65" customHeight="1" x14ac:dyDescent="0.2"/>
    <row r="22" spans="2:13" s="1" customFormat="1" ht="20.85" customHeight="1" x14ac:dyDescent="0.2">
      <c r="C22" s="38" t="s">
        <v>150</v>
      </c>
      <c r="D22" s="38"/>
      <c r="E22" s="38"/>
    </row>
    <row r="23" spans="2:13" s="1" customFormat="1" ht="34.700000000000003" customHeight="1" x14ac:dyDescent="0.2"/>
    <row r="24" spans="2:13" s="1" customFormat="1" ht="50.1" customHeight="1" x14ac:dyDescent="0.2">
      <c r="B24" s="31" t="s">
        <v>164</v>
      </c>
      <c r="C24" s="31"/>
      <c r="D24" s="31"/>
      <c r="E24" s="31"/>
      <c r="F24" s="31"/>
      <c r="G24" s="31"/>
      <c r="H24" s="31"/>
      <c r="I24" s="31"/>
      <c r="J24" s="31"/>
      <c r="K24" s="31"/>
      <c r="L24" s="31"/>
      <c r="M24" s="31"/>
    </row>
    <row r="25" spans="2:13" s="1" customFormat="1" ht="2.65" customHeight="1" x14ac:dyDescent="0.2"/>
    <row r="26" spans="2:13" s="1" customFormat="1" ht="50.1" customHeight="1" x14ac:dyDescent="0.2">
      <c r="B26" s="32" t="str">
        <f xml:space="preserve"> "1.  Za wykonanie przedmiotu zamówienia w tym Pakiecie oferujemy następujące wynagrodzenie brutto: " &amp; TEXT(F73,"#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33"/>
      <c r="D26" s="33"/>
      <c r="E26" s="33"/>
      <c r="F26" s="33"/>
      <c r="G26" s="33"/>
      <c r="H26" s="33"/>
      <c r="I26" s="33"/>
      <c r="J26" s="33"/>
      <c r="K26" s="33"/>
      <c r="L26" s="33"/>
      <c r="M26" s="33"/>
    </row>
    <row r="27" spans="2:13" s="1" customFormat="1" ht="28.7" customHeight="1" x14ac:dyDescent="0.2"/>
    <row r="28" spans="2:13" s="1" customFormat="1" ht="9" customHeight="1" x14ac:dyDescent="0.2"/>
    <row r="29" spans="2:13" s="1" customFormat="1" ht="45.4" customHeight="1" x14ac:dyDescent="0.2">
      <c r="B29" s="2" t="s">
        <v>0</v>
      </c>
      <c r="C29" s="3" t="s">
        <v>1</v>
      </c>
      <c r="D29" s="4" t="s">
        <v>2</v>
      </c>
      <c r="E29" s="4" t="s">
        <v>3</v>
      </c>
      <c r="F29" s="4" t="s">
        <v>4</v>
      </c>
      <c r="G29" s="4" t="s">
        <v>5</v>
      </c>
      <c r="H29" s="4" t="s">
        <v>6</v>
      </c>
      <c r="I29" s="3" t="s">
        <v>7</v>
      </c>
      <c r="J29" s="4" t="s">
        <v>8</v>
      </c>
      <c r="K29" s="4" t="s">
        <v>9</v>
      </c>
      <c r="L29" s="19" t="s">
        <v>165</v>
      </c>
      <c r="M29" s="19"/>
    </row>
    <row r="30" spans="2:13" s="1" customFormat="1" ht="28.7" customHeight="1" x14ac:dyDescent="0.2">
      <c r="B30" s="5">
        <v>1</v>
      </c>
      <c r="C30" s="6" t="s">
        <v>10</v>
      </c>
      <c r="D30" s="6" t="s">
        <v>11</v>
      </c>
      <c r="E30" s="7" t="s">
        <v>12</v>
      </c>
      <c r="F30" s="6" t="s">
        <v>13</v>
      </c>
      <c r="G30" s="8">
        <v>100</v>
      </c>
      <c r="H30" s="10">
        <v>0</v>
      </c>
      <c r="I30" s="9">
        <f t="shared" ref="I30:I70" si="0">ROUND(G30* H30,2)</f>
        <v>0</v>
      </c>
      <c r="J30" s="5">
        <v>8</v>
      </c>
      <c r="K30" s="9">
        <f t="shared" ref="K30:K70" si="1">ROUND(I30* J30/100,2)</f>
        <v>0</v>
      </c>
      <c r="L30" s="12">
        <f t="shared" ref="L30:L70" si="2">ROUND(I30+ K30,2)</f>
        <v>0</v>
      </c>
      <c r="M30" s="13"/>
    </row>
    <row r="31" spans="2:13" s="1" customFormat="1" ht="19.7" customHeight="1" x14ac:dyDescent="0.2">
      <c r="B31" s="5">
        <v>2</v>
      </c>
      <c r="C31" s="6" t="s">
        <v>14</v>
      </c>
      <c r="D31" s="6" t="s">
        <v>15</v>
      </c>
      <c r="E31" s="7" t="s">
        <v>16</v>
      </c>
      <c r="F31" s="6" t="s">
        <v>13</v>
      </c>
      <c r="G31" s="8">
        <v>4000</v>
      </c>
      <c r="H31" s="10">
        <v>0</v>
      </c>
      <c r="I31" s="9">
        <f t="shared" si="0"/>
        <v>0</v>
      </c>
      <c r="J31" s="5">
        <v>8</v>
      </c>
      <c r="K31" s="9">
        <f t="shared" si="1"/>
        <v>0</v>
      </c>
      <c r="L31" s="12">
        <f t="shared" si="2"/>
        <v>0</v>
      </c>
      <c r="M31" s="13"/>
    </row>
    <row r="32" spans="2:13" s="1" customFormat="1" ht="19.7" customHeight="1" x14ac:dyDescent="0.2">
      <c r="B32" s="5">
        <v>3</v>
      </c>
      <c r="C32" s="6" t="s">
        <v>17</v>
      </c>
      <c r="D32" s="6" t="s">
        <v>18</v>
      </c>
      <c r="E32" s="7" t="s">
        <v>19</v>
      </c>
      <c r="F32" s="6" t="s">
        <v>13</v>
      </c>
      <c r="G32" s="8">
        <v>500</v>
      </c>
      <c r="H32" s="10">
        <v>0</v>
      </c>
      <c r="I32" s="9">
        <f t="shared" si="0"/>
        <v>0</v>
      </c>
      <c r="J32" s="5">
        <v>8</v>
      </c>
      <c r="K32" s="9">
        <f t="shared" si="1"/>
        <v>0</v>
      </c>
      <c r="L32" s="12">
        <f t="shared" si="2"/>
        <v>0</v>
      </c>
      <c r="M32" s="13"/>
    </row>
    <row r="33" spans="2:13" s="1" customFormat="1" ht="19.7" customHeight="1" x14ac:dyDescent="0.2">
      <c r="B33" s="5">
        <v>4</v>
      </c>
      <c r="C33" s="6" t="s">
        <v>20</v>
      </c>
      <c r="D33" s="6" t="s">
        <v>21</v>
      </c>
      <c r="E33" s="7" t="s">
        <v>22</v>
      </c>
      <c r="F33" s="6" t="s">
        <v>13</v>
      </c>
      <c r="G33" s="8">
        <v>58</v>
      </c>
      <c r="H33" s="10">
        <v>0</v>
      </c>
      <c r="I33" s="9">
        <f t="shared" si="0"/>
        <v>0</v>
      </c>
      <c r="J33" s="5">
        <v>8</v>
      </c>
      <c r="K33" s="9">
        <f t="shared" si="1"/>
        <v>0</v>
      </c>
      <c r="L33" s="12">
        <f t="shared" si="2"/>
        <v>0</v>
      </c>
      <c r="M33" s="13"/>
    </row>
    <row r="34" spans="2:13" s="1" customFormat="1" ht="19.7" customHeight="1" x14ac:dyDescent="0.2">
      <c r="B34" s="5">
        <v>5</v>
      </c>
      <c r="C34" s="6" t="s">
        <v>23</v>
      </c>
      <c r="D34" s="6" t="s">
        <v>24</v>
      </c>
      <c r="E34" s="7" t="s">
        <v>25</v>
      </c>
      <c r="F34" s="6" t="s">
        <v>26</v>
      </c>
      <c r="G34" s="8">
        <v>126</v>
      </c>
      <c r="H34" s="10">
        <v>0</v>
      </c>
      <c r="I34" s="9">
        <f t="shared" si="0"/>
        <v>0</v>
      </c>
      <c r="J34" s="5">
        <v>8</v>
      </c>
      <c r="K34" s="9">
        <f t="shared" si="1"/>
        <v>0</v>
      </c>
      <c r="L34" s="12">
        <f t="shared" si="2"/>
        <v>0</v>
      </c>
      <c r="M34" s="13"/>
    </row>
    <row r="35" spans="2:13" s="1" customFormat="1" ht="19.7" customHeight="1" x14ac:dyDescent="0.2">
      <c r="B35" s="5">
        <v>6</v>
      </c>
      <c r="C35" s="6" t="s">
        <v>27</v>
      </c>
      <c r="D35" s="6" t="s">
        <v>28</v>
      </c>
      <c r="E35" s="7" t="s">
        <v>29</v>
      </c>
      <c r="F35" s="6" t="s">
        <v>26</v>
      </c>
      <c r="G35" s="8">
        <v>50</v>
      </c>
      <c r="H35" s="10">
        <v>0</v>
      </c>
      <c r="I35" s="9">
        <f t="shared" si="0"/>
        <v>0</v>
      </c>
      <c r="J35" s="5">
        <v>8</v>
      </c>
      <c r="K35" s="9">
        <f t="shared" si="1"/>
        <v>0</v>
      </c>
      <c r="L35" s="12">
        <f t="shared" si="2"/>
        <v>0</v>
      </c>
      <c r="M35" s="13"/>
    </row>
    <row r="36" spans="2:13" s="1" customFormat="1" ht="19.7" customHeight="1" x14ac:dyDescent="0.2">
      <c r="B36" s="5">
        <v>7</v>
      </c>
      <c r="C36" s="6" t="s">
        <v>30</v>
      </c>
      <c r="D36" s="6" t="s">
        <v>31</v>
      </c>
      <c r="E36" s="7" t="s">
        <v>32</v>
      </c>
      <c r="F36" s="6" t="s">
        <v>26</v>
      </c>
      <c r="G36" s="8">
        <v>12</v>
      </c>
      <c r="H36" s="10">
        <v>0</v>
      </c>
      <c r="I36" s="9">
        <f t="shared" si="0"/>
        <v>0</v>
      </c>
      <c r="J36" s="5">
        <v>8</v>
      </c>
      <c r="K36" s="9">
        <f t="shared" si="1"/>
        <v>0</v>
      </c>
      <c r="L36" s="12">
        <f t="shared" si="2"/>
        <v>0</v>
      </c>
      <c r="M36" s="13"/>
    </row>
    <row r="37" spans="2:13" s="1" customFormat="1" ht="19.7" customHeight="1" x14ac:dyDescent="0.2">
      <c r="B37" s="5">
        <v>8</v>
      </c>
      <c r="C37" s="6" t="s">
        <v>33</v>
      </c>
      <c r="D37" s="6" t="s">
        <v>34</v>
      </c>
      <c r="E37" s="7" t="s">
        <v>35</v>
      </c>
      <c r="F37" s="6" t="s">
        <v>36</v>
      </c>
      <c r="G37" s="8">
        <v>2</v>
      </c>
      <c r="H37" s="10">
        <v>0</v>
      </c>
      <c r="I37" s="9">
        <f t="shared" si="0"/>
        <v>0</v>
      </c>
      <c r="J37" s="5">
        <v>8</v>
      </c>
      <c r="K37" s="9">
        <f t="shared" si="1"/>
        <v>0</v>
      </c>
      <c r="L37" s="12">
        <f t="shared" si="2"/>
        <v>0</v>
      </c>
      <c r="M37" s="13"/>
    </row>
    <row r="38" spans="2:13" s="1" customFormat="1" ht="19.7" customHeight="1" x14ac:dyDescent="0.2">
      <c r="B38" s="5">
        <v>9</v>
      </c>
      <c r="C38" s="6" t="s">
        <v>37</v>
      </c>
      <c r="D38" s="6" t="s">
        <v>38</v>
      </c>
      <c r="E38" s="7" t="s">
        <v>39</v>
      </c>
      <c r="F38" s="6" t="s">
        <v>36</v>
      </c>
      <c r="G38" s="8">
        <v>592</v>
      </c>
      <c r="H38" s="10">
        <v>0</v>
      </c>
      <c r="I38" s="9">
        <f t="shared" si="0"/>
        <v>0</v>
      </c>
      <c r="J38" s="5">
        <v>8</v>
      </c>
      <c r="K38" s="9">
        <f t="shared" si="1"/>
        <v>0</v>
      </c>
      <c r="L38" s="12">
        <f t="shared" si="2"/>
        <v>0</v>
      </c>
      <c r="M38" s="13"/>
    </row>
    <row r="39" spans="2:13" s="1" customFormat="1" ht="19.7" customHeight="1" x14ac:dyDescent="0.2">
      <c r="B39" s="5">
        <v>10</v>
      </c>
      <c r="C39" s="6" t="s">
        <v>40</v>
      </c>
      <c r="D39" s="6" t="s">
        <v>41</v>
      </c>
      <c r="E39" s="7" t="s">
        <v>42</v>
      </c>
      <c r="F39" s="6" t="s">
        <v>36</v>
      </c>
      <c r="G39" s="8">
        <v>292</v>
      </c>
      <c r="H39" s="10">
        <v>0</v>
      </c>
      <c r="I39" s="9">
        <f t="shared" si="0"/>
        <v>0</v>
      </c>
      <c r="J39" s="5">
        <v>8</v>
      </c>
      <c r="K39" s="9">
        <f t="shared" si="1"/>
        <v>0</v>
      </c>
      <c r="L39" s="12">
        <f t="shared" si="2"/>
        <v>0</v>
      </c>
      <c r="M39" s="13"/>
    </row>
    <row r="40" spans="2:13" s="1" customFormat="1" ht="19.7" customHeight="1" x14ac:dyDescent="0.2">
      <c r="B40" s="5">
        <v>11</v>
      </c>
      <c r="C40" s="6" t="s">
        <v>43</v>
      </c>
      <c r="D40" s="6" t="s">
        <v>44</v>
      </c>
      <c r="E40" s="7" t="s">
        <v>45</v>
      </c>
      <c r="F40" s="6" t="s">
        <v>36</v>
      </c>
      <c r="G40" s="8">
        <v>2</v>
      </c>
      <c r="H40" s="10">
        <v>0</v>
      </c>
      <c r="I40" s="9">
        <f t="shared" si="0"/>
        <v>0</v>
      </c>
      <c r="J40" s="5">
        <v>8</v>
      </c>
      <c r="K40" s="9">
        <f t="shared" si="1"/>
        <v>0</v>
      </c>
      <c r="L40" s="12">
        <f t="shared" si="2"/>
        <v>0</v>
      </c>
      <c r="M40" s="13"/>
    </row>
    <row r="41" spans="2:13" s="1" customFormat="1" ht="28.7" customHeight="1" x14ac:dyDescent="0.2">
      <c r="B41" s="5">
        <v>12</v>
      </c>
      <c r="C41" s="6" t="s">
        <v>46</v>
      </c>
      <c r="D41" s="6" t="s">
        <v>47</v>
      </c>
      <c r="E41" s="7" t="s">
        <v>48</v>
      </c>
      <c r="F41" s="6" t="s">
        <v>49</v>
      </c>
      <c r="G41" s="8">
        <v>150</v>
      </c>
      <c r="H41" s="10">
        <v>0</v>
      </c>
      <c r="I41" s="9">
        <f t="shared" si="0"/>
        <v>0</v>
      </c>
      <c r="J41" s="5">
        <v>8</v>
      </c>
      <c r="K41" s="9">
        <f t="shared" si="1"/>
        <v>0</v>
      </c>
      <c r="L41" s="12">
        <f t="shared" si="2"/>
        <v>0</v>
      </c>
      <c r="M41" s="13"/>
    </row>
    <row r="42" spans="2:13" s="1" customFormat="1" ht="19.7" customHeight="1" x14ac:dyDescent="0.2">
      <c r="B42" s="5">
        <v>13</v>
      </c>
      <c r="C42" s="6" t="s">
        <v>50</v>
      </c>
      <c r="D42" s="6" t="s">
        <v>51</v>
      </c>
      <c r="E42" s="7" t="s">
        <v>52</v>
      </c>
      <c r="F42" s="6" t="s">
        <v>36</v>
      </c>
      <c r="G42" s="8">
        <v>2</v>
      </c>
      <c r="H42" s="10">
        <v>0</v>
      </c>
      <c r="I42" s="9">
        <f t="shared" si="0"/>
        <v>0</v>
      </c>
      <c r="J42" s="5">
        <v>8</v>
      </c>
      <c r="K42" s="9">
        <f t="shared" si="1"/>
        <v>0</v>
      </c>
      <c r="L42" s="12">
        <f t="shared" si="2"/>
        <v>0</v>
      </c>
      <c r="M42" s="13"/>
    </row>
    <row r="43" spans="2:13" s="1" customFormat="1" ht="19.7" customHeight="1" x14ac:dyDescent="0.2">
      <c r="B43" s="5">
        <v>14</v>
      </c>
      <c r="C43" s="6" t="s">
        <v>53</v>
      </c>
      <c r="D43" s="6" t="s">
        <v>54</v>
      </c>
      <c r="E43" s="7" t="s">
        <v>55</v>
      </c>
      <c r="F43" s="6" t="s">
        <v>36</v>
      </c>
      <c r="G43" s="8">
        <v>146</v>
      </c>
      <c r="H43" s="10">
        <v>0</v>
      </c>
      <c r="I43" s="9">
        <f t="shared" si="0"/>
        <v>0</v>
      </c>
      <c r="J43" s="5">
        <v>8</v>
      </c>
      <c r="K43" s="9">
        <f t="shared" si="1"/>
        <v>0</v>
      </c>
      <c r="L43" s="12">
        <f t="shared" si="2"/>
        <v>0</v>
      </c>
      <c r="M43" s="13"/>
    </row>
    <row r="44" spans="2:13" s="1" customFormat="1" ht="38.85" customHeight="1" x14ac:dyDescent="0.2">
      <c r="B44" s="5">
        <v>15</v>
      </c>
      <c r="C44" s="6" t="s">
        <v>56</v>
      </c>
      <c r="D44" s="6" t="s">
        <v>57</v>
      </c>
      <c r="E44" s="7" t="s">
        <v>58</v>
      </c>
      <c r="F44" s="6" t="s">
        <v>49</v>
      </c>
      <c r="G44" s="8">
        <v>410</v>
      </c>
      <c r="H44" s="10">
        <v>0</v>
      </c>
      <c r="I44" s="9">
        <f t="shared" si="0"/>
        <v>0</v>
      </c>
      <c r="J44" s="5">
        <v>8</v>
      </c>
      <c r="K44" s="9">
        <f t="shared" si="1"/>
        <v>0</v>
      </c>
      <c r="L44" s="12">
        <f t="shared" si="2"/>
        <v>0</v>
      </c>
      <c r="M44" s="13"/>
    </row>
    <row r="45" spans="2:13" s="1" customFormat="1" ht="38.85" customHeight="1" x14ac:dyDescent="0.2">
      <c r="B45" s="5">
        <v>16</v>
      </c>
      <c r="C45" s="6" t="s">
        <v>59</v>
      </c>
      <c r="D45" s="6" t="s">
        <v>60</v>
      </c>
      <c r="E45" s="7" t="s">
        <v>61</v>
      </c>
      <c r="F45" s="6" t="s">
        <v>49</v>
      </c>
      <c r="G45" s="8">
        <v>115</v>
      </c>
      <c r="H45" s="10">
        <v>0</v>
      </c>
      <c r="I45" s="9">
        <f t="shared" si="0"/>
        <v>0</v>
      </c>
      <c r="J45" s="5">
        <v>8</v>
      </c>
      <c r="K45" s="9">
        <f t="shared" si="1"/>
        <v>0</v>
      </c>
      <c r="L45" s="12">
        <f t="shared" si="2"/>
        <v>0</v>
      </c>
      <c r="M45" s="13"/>
    </row>
    <row r="46" spans="2:13" s="1" customFormat="1" ht="28.7" customHeight="1" x14ac:dyDescent="0.2">
      <c r="B46" s="5">
        <v>17</v>
      </c>
      <c r="C46" s="6" t="s">
        <v>62</v>
      </c>
      <c r="D46" s="6" t="s">
        <v>63</v>
      </c>
      <c r="E46" s="7" t="s">
        <v>64</v>
      </c>
      <c r="F46" s="6" t="s">
        <v>49</v>
      </c>
      <c r="G46" s="8">
        <v>5</v>
      </c>
      <c r="H46" s="10">
        <v>0</v>
      </c>
      <c r="I46" s="9">
        <f t="shared" si="0"/>
        <v>0</v>
      </c>
      <c r="J46" s="5">
        <v>8</v>
      </c>
      <c r="K46" s="9">
        <f t="shared" si="1"/>
        <v>0</v>
      </c>
      <c r="L46" s="12">
        <f t="shared" si="2"/>
        <v>0</v>
      </c>
      <c r="M46" s="13"/>
    </row>
    <row r="47" spans="2:13" s="1" customFormat="1" ht="19.7" customHeight="1" x14ac:dyDescent="0.2">
      <c r="B47" s="5">
        <v>18</v>
      </c>
      <c r="C47" s="6" t="s">
        <v>65</v>
      </c>
      <c r="D47" s="6" t="s">
        <v>66</v>
      </c>
      <c r="E47" s="7" t="s">
        <v>67</v>
      </c>
      <c r="F47" s="6" t="s">
        <v>13</v>
      </c>
      <c r="G47" s="8">
        <v>100</v>
      </c>
      <c r="H47" s="10">
        <v>0</v>
      </c>
      <c r="I47" s="9">
        <f t="shared" si="0"/>
        <v>0</v>
      </c>
      <c r="J47" s="5">
        <v>8</v>
      </c>
      <c r="K47" s="9">
        <f t="shared" si="1"/>
        <v>0</v>
      </c>
      <c r="L47" s="12">
        <f t="shared" si="2"/>
        <v>0</v>
      </c>
      <c r="M47" s="13"/>
    </row>
    <row r="48" spans="2:13" s="1" customFormat="1" ht="38.85" customHeight="1" x14ac:dyDescent="0.2">
      <c r="B48" s="5">
        <v>19</v>
      </c>
      <c r="C48" s="6" t="s">
        <v>68</v>
      </c>
      <c r="D48" s="6" t="s">
        <v>69</v>
      </c>
      <c r="E48" s="7" t="s">
        <v>70</v>
      </c>
      <c r="F48" s="6" t="s">
        <v>49</v>
      </c>
      <c r="G48" s="8">
        <v>77</v>
      </c>
      <c r="H48" s="10">
        <v>0</v>
      </c>
      <c r="I48" s="9">
        <f t="shared" si="0"/>
        <v>0</v>
      </c>
      <c r="J48" s="5">
        <v>8</v>
      </c>
      <c r="K48" s="9">
        <f t="shared" si="1"/>
        <v>0</v>
      </c>
      <c r="L48" s="12">
        <f t="shared" si="2"/>
        <v>0</v>
      </c>
      <c r="M48" s="13"/>
    </row>
    <row r="49" spans="2:13" s="1" customFormat="1" ht="28.7" customHeight="1" x14ac:dyDescent="0.2">
      <c r="B49" s="5">
        <v>20</v>
      </c>
      <c r="C49" s="6" t="s">
        <v>71</v>
      </c>
      <c r="D49" s="6" t="s">
        <v>72</v>
      </c>
      <c r="E49" s="7" t="s">
        <v>73</v>
      </c>
      <c r="F49" s="6" t="s">
        <v>49</v>
      </c>
      <c r="G49" s="8">
        <v>10</v>
      </c>
      <c r="H49" s="10">
        <v>0</v>
      </c>
      <c r="I49" s="9">
        <f t="shared" si="0"/>
        <v>0</v>
      </c>
      <c r="J49" s="5">
        <v>8</v>
      </c>
      <c r="K49" s="9">
        <f t="shared" si="1"/>
        <v>0</v>
      </c>
      <c r="L49" s="12">
        <f t="shared" si="2"/>
        <v>0</v>
      </c>
      <c r="M49" s="13"/>
    </row>
    <row r="50" spans="2:13" s="1" customFormat="1" ht="28.7" customHeight="1" x14ac:dyDescent="0.2">
      <c r="B50" s="5">
        <v>21</v>
      </c>
      <c r="C50" s="6" t="s">
        <v>74</v>
      </c>
      <c r="D50" s="6" t="s">
        <v>75</v>
      </c>
      <c r="E50" s="7" t="s">
        <v>76</v>
      </c>
      <c r="F50" s="6" t="s">
        <v>49</v>
      </c>
      <c r="G50" s="8">
        <v>30</v>
      </c>
      <c r="H50" s="10">
        <v>0</v>
      </c>
      <c r="I50" s="9">
        <f t="shared" si="0"/>
        <v>0</v>
      </c>
      <c r="J50" s="5">
        <v>8</v>
      </c>
      <c r="K50" s="9">
        <f t="shared" si="1"/>
        <v>0</v>
      </c>
      <c r="L50" s="12">
        <f t="shared" si="2"/>
        <v>0</v>
      </c>
      <c r="M50" s="13"/>
    </row>
    <row r="51" spans="2:13" s="1" customFormat="1" ht="28.7" customHeight="1" x14ac:dyDescent="0.2">
      <c r="B51" s="5">
        <v>22</v>
      </c>
      <c r="C51" s="6" t="s">
        <v>77</v>
      </c>
      <c r="D51" s="6" t="s">
        <v>78</v>
      </c>
      <c r="E51" s="7" t="s">
        <v>79</v>
      </c>
      <c r="F51" s="6" t="s">
        <v>49</v>
      </c>
      <c r="G51" s="8">
        <v>60</v>
      </c>
      <c r="H51" s="10">
        <v>0</v>
      </c>
      <c r="I51" s="9">
        <f t="shared" si="0"/>
        <v>0</v>
      </c>
      <c r="J51" s="5">
        <v>8</v>
      </c>
      <c r="K51" s="9">
        <f t="shared" si="1"/>
        <v>0</v>
      </c>
      <c r="L51" s="12">
        <f t="shared" si="2"/>
        <v>0</v>
      </c>
      <c r="M51" s="13"/>
    </row>
    <row r="52" spans="2:13" s="1" customFormat="1" ht="19.7" customHeight="1" x14ac:dyDescent="0.2">
      <c r="B52" s="5">
        <v>23</v>
      </c>
      <c r="C52" s="6" t="s">
        <v>80</v>
      </c>
      <c r="D52" s="6" t="s">
        <v>81</v>
      </c>
      <c r="E52" s="7" t="s">
        <v>82</v>
      </c>
      <c r="F52" s="6" t="s">
        <v>36</v>
      </c>
      <c r="G52" s="8">
        <v>12</v>
      </c>
      <c r="H52" s="10">
        <v>0</v>
      </c>
      <c r="I52" s="9">
        <f t="shared" si="0"/>
        <v>0</v>
      </c>
      <c r="J52" s="5">
        <v>8</v>
      </c>
      <c r="K52" s="9">
        <f t="shared" si="1"/>
        <v>0</v>
      </c>
      <c r="L52" s="12">
        <f t="shared" si="2"/>
        <v>0</v>
      </c>
      <c r="M52" s="13"/>
    </row>
    <row r="53" spans="2:13" s="1" customFormat="1" ht="19.7" customHeight="1" x14ac:dyDescent="0.2">
      <c r="B53" s="5">
        <v>24</v>
      </c>
      <c r="C53" s="6" t="s">
        <v>83</v>
      </c>
      <c r="D53" s="6" t="s">
        <v>84</v>
      </c>
      <c r="E53" s="7" t="s">
        <v>85</v>
      </c>
      <c r="F53" s="6" t="s">
        <v>36</v>
      </c>
      <c r="G53" s="8">
        <v>146</v>
      </c>
      <c r="H53" s="10">
        <v>0</v>
      </c>
      <c r="I53" s="9">
        <f t="shared" si="0"/>
        <v>0</v>
      </c>
      <c r="J53" s="5">
        <v>8</v>
      </c>
      <c r="K53" s="9">
        <f t="shared" si="1"/>
        <v>0</v>
      </c>
      <c r="L53" s="12">
        <f t="shared" si="2"/>
        <v>0</v>
      </c>
      <c r="M53" s="13"/>
    </row>
    <row r="54" spans="2:13" s="1" customFormat="1" ht="28.7" customHeight="1" x14ac:dyDescent="0.2">
      <c r="B54" s="5">
        <v>25</v>
      </c>
      <c r="C54" s="6" t="s">
        <v>86</v>
      </c>
      <c r="D54" s="6" t="s">
        <v>87</v>
      </c>
      <c r="E54" s="7" t="s">
        <v>88</v>
      </c>
      <c r="F54" s="6" t="s">
        <v>89</v>
      </c>
      <c r="G54" s="8">
        <v>8640.0300000000007</v>
      </c>
      <c r="H54" s="10">
        <v>0</v>
      </c>
      <c r="I54" s="9">
        <f t="shared" si="0"/>
        <v>0</v>
      </c>
      <c r="J54" s="5">
        <v>8</v>
      </c>
      <c r="K54" s="9">
        <f t="shared" si="1"/>
        <v>0</v>
      </c>
      <c r="L54" s="12">
        <f t="shared" si="2"/>
        <v>0</v>
      </c>
      <c r="M54" s="13"/>
    </row>
    <row r="55" spans="2:13" s="1" customFormat="1" ht="19.7" customHeight="1" x14ac:dyDescent="0.2">
      <c r="B55" s="5">
        <v>26</v>
      </c>
      <c r="C55" s="6" t="s">
        <v>90</v>
      </c>
      <c r="D55" s="6" t="s">
        <v>91</v>
      </c>
      <c r="E55" s="7" t="s">
        <v>92</v>
      </c>
      <c r="F55" s="6" t="s">
        <v>93</v>
      </c>
      <c r="G55" s="8">
        <v>1.46</v>
      </c>
      <c r="H55" s="10">
        <v>0</v>
      </c>
      <c r="I55" s="9">
        <f t="shared" si="0"/>
        <v>0</v>
      </c>
      <c r="J55" s="5">
        <v>8</v>
      </c>
      <c r="K55" s="9">
        <f t="shared" si="1"/>
        <v>0</v>
      </c>
      <c r="L55" s="12">
        <f t="shared" si="2"/>
        <v>0</v>
      </c>
      <c r="M55" s="13"/>
    </row>
    <row r="56" spans="2:13" s="1" customFormat="1" ht="28.7" customHeight="1" x14ac:dyDescent="0.2">
      <c r="B56" s="5">
        <v>27</v>
      </c>
      <c r="C56" s="6" t="s">
        <v>94</v>
      </c>
      <c r="D56" s="6" t="s">
        <v>95</v>
      </c>
      <c r="E56" s="7" t="s">
        <v>96</v>
      </c>
      <c r="F56" s="6" t="s">
        <v>49</v>
      </c>
      <c r="G56" s="8">
        <v>12.64</v>
      </c>
      <c r="H56" s="10">
        <v>0</v>
      </c>
      <c r="I56" s="9">
        <f t="shared" si="0"/>
        <v>0</v>
      </c>
      <c r="J56" s="5">
        <v>8</v>
      </c>
      <c r="K56" s="9">
        <f t="shared" si="1"/>
        <v>0</v>
      </c>
      <c r="L56" s="12">
        <f t="shared" si="2"/>
        <v>0</v>
      </c>
      <c r="M56" s="13"/>
    </row>
    <row r="57" spans="2:13" s="1" customFormat="1" ht="19.7" customHeight="1" x14ac:dyDescent="0.2">
      <c r="B57" s="5">
        <v>28</v>
      </c>
      <c r="C57" s="6" t="s">
        <v>97</v>
      </c>
      <c r="D57" s="6" t="s">
        <v>98</v>
      </c>
      <c r="E57" s="7" t="s">
        <v>99</v>
      </c>
      <c r="F57" s="6" t="s">
        <v>36</v>
      </c>
      <c r="G57" s="8">
        <v>1</v>
      </c>
      <c r="H57" s="10">
        <v>0</v>
      </c>
      <c r="I57" s="9">
        <f t="shared" si="0"/>
        <v>0</v>
      </c>
      <c r="J57" s="5">
        <v>8</v>
      </c>
      <c r="K57" s="9">
        <f t="shared" si="1"/>
        <v>0</v>
      </c>
      <c r="L57" s="12">
        <f t="shared" si="2"/>
        <v>0</v>
      </c>
      <c r="M57" s="13"/>
    </row>
    <row r="58" spans="2:13" s="1" customFormat="1" ht="19.7" customHeight="1" x14ac:dyDescent="0.2">
      <c r="B58" s="5">
        <v>29</v>
      </c>
      <c r="C58" s="6" t="s">
        <v>100</v>
      </c>
      <c r="D58" s="6" t="s">
        <v>101</v>
      </c>
      <c r="E58" s="7" t="s">
        <v>102</v>
      </c>
      <c r="F58" s="6" t="s">
        <v>36</v>
      </c>
      <c r="G58" s="8">
        <v>1</v>
      </c>
      <c r="H58" s="10">
        <v>0</v>
      </c>
      <c r="I58" s="9">
        <f t="shared" si="0"/>
        <v>0</v>
      </c>
      <c r="J58" s="5">
        <v>8</v>
      </c>
      <c r="K58" s="9">
        <f t="shared" si="1"/>
        <v>0</v>
      </c>
      <c r="L58" s="12">
        <f t="shared" si="2"/>
        <v>0</v>
      </c>
      <c r="M58" s="13"/>
    </row>
    <row r="59" spans="2:13" s="1" customFormat="1" ht="28.7" customHeight="1" x14ac:dyDescent="0.2">
      <c r="B59" s="5">
        <v>30</v>
      </c>
      <c r="C59" s="6" t="s">
        <v>103</v>
      </c>
      <c r="D59" s="6" t="s">
        <v>104</v>
      </c>
      <c r="E59" s="7" t="s">
        <v>105</v>
      </c>
      <c r="F59" s="6" t="s">
        <v>49</v>
      </c>
      <c r="G59" s="8">
        <v>100</v>
      </c>
      <c r="H59" s="10">
        <v>0</v>
      </c>
      <c r="I59" s="9">
        <f t="shared" si="0"/>
        <v>0</v>
      </c>
      <c r="J59" s="5">
        <v>8</v>
      </c>
      <c r="K59" s="9">
        <f t="shared" si="1"/>
        <v>0</v>
      </c>
      <c r="L59" s="12">
        <f t="shared" si="2"/>
        <v>0</v>
      </c>
      <c r="M59" s="13"/>
    </row>
    <row r="60" spans="2:13" s="1" customFormat="1" ht="28.7" customHeight="1" x14ac:dyDescent="0.2">
      <c r="B60" s="5">
        <v>31</v>
      </c>
      <c r="C60" s="6" t="s">
        <v>106</v>
      </c>
      <c r="D60" s="6" t="s">
        <v>107</v>
      </c>
      <c r="E60" s="7" t="s">
        <v>108</v>
      </c>
      <c r="F60" s="6" t="s">
        <v>49</v>
      </c>
      <c r="G60" s="8">
        <v>30</v>
      </c>
      <c r="H60" s="10">
        <v>0</v>
      </c>
      <c r="I60" s="9">
        <f t="shared" si="0"/>
        <v>0</v>
      </c>
      <c r="J60" s="5">
        <v>8</v>
      </c>
      <c r="K60" s="9">
        <f t="shared" si="1"/>
        <v>0</v>
      </c>
      <c r="L60" s="12">
        <f t="shared" si="2"/>
        <v>0</v>
      </c>
      <c r="M60" s="13"/>
    </row>
    <row r="61" spans="2:13" s="1" customFormat="1" ht="19.7" customHeight="1" x14ac:dyDescent="0.2">
      <c r="B61" s="5">
        <v>32</v>
      </c>
      <c r="C61" s="6" t="s">
        <v>109</v>
      </c>
      <c r="D61" s="6" t="s">
        <v>110</v>
      </c>
      <c r="E61" s="7" t="s">
        <v>111</v>
      </c>
      <c r="F61" s="6" t="s">
        <v>49</v>
      </c>
      <c r="G61" s="8">
        <v>100</v>
      </c>
      <c r="H61" s="10">
        <v>0</v>
      </c>
      <c r="I61" s="9">
        <f t="shared" si="0"/>
        <v>0</v>
      </c>
      <c r="J61" s="5">
        <v>8</v>
      </c>
      <c r="K61" s="9">
        <f t="shared" si="1"/>
        <v>0</v>
      </c>
      <c r="L61" s="12">
        <f t="shared" si="2"/>
        <v>0</v>
      </c>
      <c r="M61" s="13"/>
    </row>
    <row r="62" spans="2:13" s="1" customFormat="1" ht="19.7" customHeight="1" x14ac:dyDescent="0.2">
      <c r="B62" s="5">
        <v>33</v>
      </c>
      <c r="C62" s="6" t="s">
        <v>112</v>
      </c>
      <c r="D62" s="6" t="s">
        <v>113</v>
      </c>
      <c r="E62" s="7" t="s">
        <v>114</v>
      </c>
      <c r="F62" s="6" t="s">
        <v>49</v>
      </c>
      <c r="G62" s="8">
        <v>30</v>
      </c>
      <c r="H62" s="10">
        <v>0</v>
      </c>
      <c r="I62" s="9">
        <f t="shared" si="0"/>
        <v>0</v>
      </c>
      <c r="J62" s="5">
        <v>8</v>
      </c>
      <c r="K62" s="9">
        <f t="shared" si="1"/>
        <v>0</v>
      </c>
      <c r="L62" s="12">
        <f t="shared" si="2"/>
        <v>0</v>
      </c>
      <c r="M62" s="13"/>
    </row>
    <row r="63" spans="2:13" s="1" customFormat="1" ht="28.7" customHeight="1" x14ac:dyDescent="0.2">
      <c r="B63" s="5">
        <v>34</v>
      </c>
      <c r="C63" s="6" t="s">
        <v>115</v>
      </c>
      <c r="D63" s="6" t="s">
        <v>116</v>
      </c>
      <c r="E63" s="7" t="s">
        <v>117</v>
      </c>
      <c r="F63" s="6" t="s">
        <v>49</v>
      </c>
      <c r="G63" s="8">
        <v>502.5</v>
      </c>
      <c r="H63" s="10">
        <v>0</v>
      </c>
      <c r="I63" s="9">
        <f t="shared" si="0"/>
        <v>0</v>
      </c>
      <c r="J63" s="5">
        <v>8</v>
      </c>
      <c r="K63" s="9">
        <f t="shared" si="1"/>
        <v>0</v>
      </c>
      <c r="L63" s="12">
        <f t="shared" si="2"/>
        <v>0</v>
      </c>
      <c r="M63" s="13"/>
    </row>
    <row r="64" spans="2:13" s="1" customFormat="1" ht="38.85" customHeight="1" x14ac:dyDescent="0.2">
      <c r="B64" s="5">
        <v>35</v>
      </c>
      <c r="C64" s="6" t="s">
        <v>118</v>
      </c>
      <c r="D64" s="6" t="s">
        <v>119</v>
      </c>
      <c r="E64" s="7" t="s">
        <v>120</v>
      </c>
      <c r="F64" s="6" t="s">
        <v>49</v>
      </c>
      <c r="G64" s="8">
        <v>14.28</v>
      </c>
      <c r="H64" s="10">
        <v>0</v>
      </c>
      <c r="I64" s="9">
        <f t="shared" si="0"/>
        <v>0</v>
      </c>
      <c r="J64" s="5">
        <v>8</v>
      </c>
      <c r="K64" s="9">
        <f t="shared" si="1"/>
        <v>0</v>
      </c>
      <c r="L64" s="12">
        <f t="shared" si="2"/>
        <v>0</v>
      </c>
      <c r="M64" s="13"/>
    </row>
    <row r="65" spans="2:14" s="1" customFormat="1" ht="19.7" customHeight="1" x14ac:dyDescent="0.2">
      <c r="B65" s="5">
        <v>36</v>
      </c>
      <c r="C65" s="6" t="s">
        <v>121</v>
      </c>
      <c r="D65" s="6" t="s">
        <v>122</v>
      </c>
      <c r="E65" s="7" t="s">
        <v>123</v>
      </c>
      <c r="F65" s="6" t="s">
        <v>49</v>
      </c>
      <c r="G65" s="8">
        <v>15</v>
      </c>
      <c r="H65" s="10">
        <v>0</v>
      </c>
      <c r="I65" s="9">
        <f t="shared" si="0"/>
        <v>0</v>
      </c>
      <c r="J65" s="5">
        <v>8</v>
      </c>
      <c r="K65" s="9">
        <f t="shared" si="1"/>
        <v>0</v>
      </c>
      <c r="L65" s="12">
        <f t="shared" si="2"/>
        <v>0</v>
      </c>
      <c r="M65" s="13"/>
    </row>
    <row r="66" spans="2:14" s="1" customFormat="1" ht="38.85" customHeight="1" x14ac:dyDescent="0.2">
      <c r="B66" s="5">
        <v>37</v>
      </c>
      <c r="C66" s="6" t="s">
        <v>124</v>
      </c>
      <c r="D66" s="6" t="s">
        <v>125</v>
      </c>
      <c r="E66" s="7" t="s">
        <v>126</v>
      </c>
      <c r="F66" s="6" t="s">
        <v>49</v>
      </c>
      <c r="G66" s="8">
        <v>11.21</v>
      </c>
      <c r="H66" s="10">
        <v>0</v>
      </c>
      <c r="I66" s="9">
        <f t="shared" si="0"/>
        <v>0</v>
      </c>
      <c r="J66" s="5">
        <v>8</v>
      </c>
      <c r="K66" s="9">
        <f t="shared" si="1"/>
        <v>0</v>
      </c>
      <c r="L66" s="12">
        <f t="shared" si="2"/>
        <v>0</v>
      </c>
      <c r="M66" s="13"/>
    </row>
    <row r="67" spans="2:14" s="1" customFormat="1" ht="19.7" customHeight="1" x14ac:dyDescent="0.2">
      <c r="B67" s="5">
        <v>38</v>
      </c>
      <c r="C67" s="6" t="s">
        <v>127</v>
      </c>
      <c r="D67" s="6" t="s">
        <v>128</v>
      </c>
      <c r="E67" s="7" t="s">
        <v>129</v>
      </c>
      <c r="F67" s="6" t="s">
        <v>36</v>
      </c>
      <c r="G67" s="8">
        <v>1</v>
      </c>
      <c r="H67" s="10">
        <v>0</v>
      </c>
      <c r="I67" s="9">
        <f t="shared" si="0"/>
        <v>0</v>
      </c>
      <c r="J67" s="5">
        <v>8</v>
      </c>
      <c r="K67" s="9">
        <f t="shared" si="1"/>
        <v>0</v>
      </c>
      <c r="L67" s="12">
        <f t="shared" si="2"/>
        <v>0</v>
      </c>
      <c r="M67" s="13"/>
    </row>
    <row r="68" spans="2:14" s="1" customFormat="1" ht="28.7" customHeight="1" x14ac:dyDescent="0.2">
      <c r="B68" s="5">
        <v>39</v>
      </c>
      <c r="C68" s="6" t="s">
        <v>130</v>
      </c>
      <c r="D68" s="6" t="s">
        <v>131</v>
      </c>
      <c r="E68" s="7" t="s">
        <v>132</v>
      </c>
      <c r="F68" s="6" t="s">
        <v>49</v>
      </c>
      <c r="G68" s="8">
        <v>5</v>
      </c>
      <c r="H68" s="10">
        <v>0</v>
      </c>
      <c r="I68" s="9">
        <f t="shared" si="0"/>
        <v>0</v>
      </c>
      <c r="J68" s="5">
        <v>8</v>
      </c>
      <c r="K68" s="9">
        <f t="shared" si="1"/>
        <v>0</v>
      </c>
      <c r="L68" s="12">
        <f t="shared" si="2"/>
        <v>0</v>
      </c>
      <c r="M68" s="13"/>
    </row>
    <row r="69" spans="2:14" s="1" customFormat="1" ht="19.7" customHeight="1" x14ac:dyDescent="0.2">
      <c r="B69" s="5">
        <v>40</v>
      </c>
      <c r="C69" s="6" t="s">
        <v>133</v>
      </c>
      <c r="D69" s="6" t="s">
        <v>134</v>
      </c>
      <c r="E69" s="7" t="s">
        <v>25</v>
      </c>
      <c r="F69" s="6" t="s">
        <v>26</v>
      </c>
      <c r="G69" s="8">
        <v>1618</v>
      </c>
      <c r="H69" s="10">
        <v>0</v>
      </c>
      <c r="I69" s="9">
        <f t="shared" si="0"/>
        <v>0</v>
      </c>
      <c r="J69" s="5">
        <v>8</v>
      </c>
      <c r="K69" s="9">
        <f t="shared" si="1"/>
        <v>0</v>
      </c>
      <c r="L69" s="12">
        <f t="shared" si="2"/>
        <v>0</v>
      </c>
      <c r="M69" s="13"/>
    </row>
    <row r="70" spans="2:14" s="1" customFormat="1" ht="19.7" customHeight="1" x14ac:dyDescent="0.2">
      <c r="B70" s="5">
        <v>41</v>
      </c>
      <c r="C70" s="6" t="s">
        <v>135</v>
      </c>
      <c r="D70" s="6" t="s">
        <v>136</v>
      </c>
      <c r="E70" s="7" t="s">
        <v>32</v>
      </c>
      <c r="F70" s="6" t="s">
        <v>26</v>
      </c>
      <c r="G70" s="8">
        <v>120</v>
      </c>
      <c r="H70" s="10">
        <v>0</v>
      </c>
      <c r="I70" s="9">
        <f t="shared" si="0"/>
        <v>0</v>
      </c>
      <c r="J70" s="5">
        <v>8</v>
      </c>
      <c r="K70" s="9">
        <f t="shared" si="1"/>
        <v>0</v>
      </c>
      <c r="L70" s="12">
        <f t="shared" si="2"/>
        <v>0</v>
      </c>
      <c r="M70" s="13"/>
    </row>
    <row r="71" spans="2:14" s="1" customFormat="1" ht="55.9" customHeight="1" x14ac:dyDescent="0.2"/>
    <row r="72" spans="2:14" s="1" customFormat="1" ht="21.4" customHeight="1" x14ac:dyDescent="0.2">
      <c r="B72" s="35" t="s">
        <v>137</v>
      </c>
      <c r="C72" s="35"/>
      <c r="D72" s="35"/>
      <c r="E72" s="35"/>
      <c r="F72" s="22">
        <f>ROUND(I30+I31+I32+I33+I34+I35+I36+I37+I38+I39+I40+I41+I42+I43+I44+I45+I46+I47+I48+I49+I50+I51+I52+I53+I54+I55+I56+I57+I58+I59+I60+I61+I62+I63+I64+I65+I66+I67+I68+I69+I70,2)</f>
        <v>0</v>
      </c>
      <c r="G72" s="23"/>
      <c r="H72" s="23"/>
      <c r="I72" s="23"/>
      <c r="J72" s="23"/>
      <c r="K72" s="23"/>
      <c r="L72" s="23"/>
      <c r="M72" s="24"/>
    </row>
    <row r="73" spans="2:14" s="1" customFormat="1" ht="21.4" customHeight="1" x14ac:dyDescent="0.2">
      <c r="B73" s="35" t="s">
        <v>138</v>
      </c>
      <c r="C73" s="35"/>
      <c r="D73" s="35"/>
      <c r="E73" s="35"/>
      <c r="F73" s="25">
        <f>ROUND(L30+L31+L32+L33+L34+L35+L36+L37+L38+L39+L40+L41+L42+L43+L44+L45+L46+L47+L48+L49+L50+L51+L52+L53+L54+L55+L56+L57+L58+L59+L60+L61+L62+L63+L64+L65+L66+L67+L68+L69+L70,2)</f>
        <v>0</v>
      </c>
      <c r="G73" s="26"/>
      <c r="H73" s="26"/>
      <c r="I73" s="26"/>
      <c r="J73" s="26"/>
      <c r="K73" s="26"/>
      <c r="L73" s="26"/>
      <c r="M73" s="27"/>
    </row>
    <row r="74" spans="2:14" s="1" customFormat="1" ht="11.1" customHeight="1" x14ac:dyDescent="0.2"/>
    <row r="75" spans="2:14" s="1" customFormat="1" ht="80.099999999999994" customHeight="1" x14ac:dyDescent="0.2">
      <c r="B75" s="36" t="s">
        <v>151</v>
      </c>
      <c r="C75" s="36"/>
      <c r="D75" s="36"/>
      <c r="E75" s="36"/>
      <c r="F75" s="36"/>
      <c r="G75" s="36"/>
      <c r="H75" s="36"/>
      <c r="I75" s="36"/>
      <c r="J75" s="36"/>
      <c r="K75" s="36"/>
      <c r="L75" s="36"/>
      <c r="M75" s="36"/>
      <c r="N75" s="36"/>
    </row>
    <row r="76" spans="2:14" s="1" customFormat="1" ht="2.65" customHeight="1" x14ac:dyDescent="0.2"/>
    <row r="77" spans="2:14" s="1" customFormat="1" ht="110.1" customHeight="1" x14ac:dyDescent="0.2">
      <c r="B77" s="36" t="s">
        <v>152</v>
      </c>
      <c r="C77" s="36"/>
      <c r="D77" s="36"/>
      <c r="E77" s="36"/>
      <c r="F77" s="36"/>
      <c r="G77" s="36"/>
      <c r="H77" s="36"/>
      <c r="I77" s="36"/>
      <c r="J77" s="36"/>
      <c r="K77" s="36"/>
      <c r="L77" s="36"/>
      <c r="M77" s="36"/>
      <c r="N77" s="36"/>
    </row>
    <row r="78" spans="2:14" s="1" customFormat="1" ht="5.25" customHeight="1" x14ac:dyDescent="0.2"/>
    <row r="79" spans="2:14" s="1" customFormat="1" ht="110.1" customHeight="1" x14ac:dyDescent="0.2">
      <c r="B79" s="33" t="s">
        <v>153</v>
      </c>
      <c r="C79" s="33"/>
      <c r="D79" s="33"/>
      <c r="E79" s="33"/>
      <c r="F79" s="33"/>
      <c r="G79" s="33"/>
      <c r="H79" s="33"/>
      <c r="I79" s="33"/>
      <c r="J79" s="33"/>
      <c r="K79" s="33"/>
      <c r="L79" s="33"/>
      <c r="M79" s="33"/>
      <c r="N79" s="33"/>
    </row>
    <row r="80" spans="2:14" s="1" customFormat="1" ht="5.25" customHeight="1" x14ac:dyDescent="0.2"/>
    <row r="81" spans="2:14" s="1" customFormat="1" ht="37.9" customHeight="1" x14ac:dyDescent="0.2">
      <c r="C81" s="40" t="s">
        <v>139</v>
      </c>
      <c r="D81" s="40"/>
      <c r="E81" s="40"/>
      <c r="F81" s="28" t="s">
        <v>140</v>
      </c>
      <c r="G81" s="28"/>
      <c r="H81" s="28"/>
      <c r="I81" s="28"/>
      <c r="J81" s="28"/>
      <c r="K81" s="28"/>
      <c r="L81" s="28"/>
    </row>
    <row r="82" spans="2:14" s="1" customFormat="1" ht="28.7" customHeight="1" x14ac:dyDescent="0.2">
      <c r="C82" s="20"/>
      <c r="D82" s="20"/>
      <c r="E82" s="20"/>
      <c r="F82" s="20"/>
      <c r="G82" s="20"/>
      <c r="H82" s="20"/>
      <c r="I82" s="20"/>
      <c r="J82" s="20"/>
      <c r="K82" s="20"/>
      <c r="L82" s="20"/>
    </row>
    <row r="83" spans="2:14" s="1" customFormat="1" ht="28.7" customHeight="1" x14ac:dyDescent="0.2">
      <c r="C83" s="20"/>
      <c r="D83" s="20"/>
      <c r="E83" s="20"/>
      <c r="F83" s="20"/>
      <c r="G83" s="20"/>
      <c r="H83" s="20"/>
      <c r="I83" s="20"/>
      <c r="J83" s="20"/>
      <c r="K83" s="20"/>
      <c r="L83" s="20"/>
    </row>
    <row r="84" spans="2:14" s="1" customFormat="1" ht="28.7" customHeight="1" x14ac:dyDescent="0.2">
      <c r="C84" s="20"/>
      <c r="D84" s="20"/>
      <c r="E84" s="20"/>
      <c r="F84" s="20"/>
      <c r="G84" s="20"/>
      <c r="H84" s="20"/>
      <c r="I84" s="20"/>
      <c r="J84" s="20"/>
      <c r="K84" s="20"/>
      <c r="L84" s="20"/>
    </row>
    <row r="85" spans="2:14" s="1" customFormat="1" ht="28.7" customHeight="1" x14ac:dyDescent="0.2">
      <c r="C85" s="20"/>
      <c r="D85" s="20"/>
      <c r="E85" s="20"/>
      <c r="F85" s="20"/>
      <c r="G85" s="20"/>
      <c r="H85" s="20"/>
      <c r="I85" s="20"/>
      <c r="J85" s="20"/>
      <c r="K85" s="20"/>
      <c r="L85" s="20"/>
    </row>
    <row r="86" spans="2:14" s="1" customFormat="1" ht="2.65" customHeight="1" x14ac:dyDescent="0.2"/>
    <row r="87" spans="2:14" s="1" customFormat="1" ht="203.1" customHeight="1" x14ac:dyDescent="0.2">
      <c r="B87" s="36" t="s">
        <v>154</v>
      </c>
      <c r="C87" s="36"/>
      <c r="D87" s="36"/>
      <c r="E87" s="36"/>
      <c r="F87" s="36"/>
      <c r="G87" s="36"/>
      <c r="H87" s="36"/>
      <c r="I87" s="36"/>
      <c r="J87" s="36"/>
      <c r="K87" s="36"/>
      <c r="L87" s="36"/>
      <c r="M87" s="36"/>
      <c r="N87" s="36"/>
    </row>
    <row r="88" spans="2:14" s="1" customFormat="1" ht="2.65" customHeight="1" x14ac:dyDescent="0.2"/>
    <row r="89" spans="2:14" s="1" customFormat="1" ht="36.950000000000003" customHeight="1" x14ac:dyDescent="0.2">
      <c r="B89" s="37" t="s">
        <v>155</v>
      </c>
      <c r="C89" s="37"/>
      <c r="D89" s="37"/>
      <c r="E89" s="37"/>
      <c r="F89" s="37"/>
      <c r="G89" s="37"/>
      <c r="H89" s="37"/>
      <c r="I89" s="37"/>
      <c r="J89" s="37"/>
      <c r="K89" s="37"/>
      <c r="L89" s="37"/>
      <c r="M89" s="37"/>
      <c r="N89" s="37"/>
    </row>
    <row r="90" spans="2:14" s="1" customFormat="1" ht="2.65" customHeight="1" x14ac:dyDescent="0.2"/>
    <row r="91" spans="2:14" s="1" customFormat="1" ht="37.9" customHeight="1" x14ac:dyDescent="0.2">
      <c r="C91" s="40" t="s">
        <v>141</v>
      </c>
      <c r="D91" s="40"/>
      <c r="E91" s="40"/>
      <c r="F91" s="29" t="s">
        <v>142</v>
      </c>
      <c r="G91" s="29"/>
      <c r="H91" s="29"/>
      <c r="I91" s="29"/>
      <c r="J91" s="29"/>
      <c r="K91" s="29"/>
      <c r="L91" s="29"/>
    </row>
    <row r="92" spans="2:14" s="1" customFormat="1" ht="28.7" customHeight="1" x14ac:dyDescent="0.2">
      <c r="C92" s="20"/>
      <c r="D92" s="20"/>
      <c r="E92" s="20"/>
      <c r="F92" s="20"/>
      <c r="G92" s="20"/>
      <c r="H92" s="20"/>
      <c r="I92" s="20"/>
      <c r="J92" s="20"/>
      <c r="K92" s="20"/>
      <c r="L92" s="20"/>
    </row>
    <row r="93" spans="2:14" s="1" customFormat="1" ht="28.7" customHeight="1" x14ac:dyDescent="0.2">
      <c r="C93" s="20"/>
      <c r="D93" s="20"/>
      <c r="E93" s="20"/>
      <c r="F93" s="20"/>
      <c r="G93" s="20"/>
      <c r="H93" s="20"/>
      <c r="I93" s="20"/>
      <c r="J93" s="20"/>
      <c r="K93" s="20"/>
      <c r="L93" s="20"/>
    </row>
    <row r="94" spans="2:14" s="1" customFormat="1" ht="28.7" customHeight="1" x14ac:dyDescent="0.2">
      <c r="C94" s="20"/>
      <c r="D94" s="20"/>
      <c r="E94" s="20"/>
      <c r="F94" s="20"/>
      <c r="G94" s="20"/>
      <c r="H94" s="20"/>
      <c r="I94" s="20"/>
      <c r="J94" s="20"/>
      <c r="K94" s="20"/>
      <c r="L94" s="20"/>
    </row>
    <row r="95" spans="2:14" s="1" customFormat="1" ht="28.7" customHeight="1" x14ac:dyDescent="0.2">
      <c r="C95" s="20"/>
      <c r="D95" s="20"/>
      <c r="E95" s="20"/>
      <c r="F95" s="20"/>
      <c r="G95" s="20"/>
      <c r="H95" s="20"/>
      <c r="I95" s="20"/>
      <c r="J95" s="20"/>
      <c r="K95" s="20"/>
      <c r="L95" s="20"/>
    </row>
    <row r="96" spans="2:14" s="1" customFormat="1" ht="2.65" customHeight="1" x14ac:dyDescent="0.2"/>
    <row r="97" spans="2:14" s="1" customFormat="1" ht="159.94999999999999" customHeight="1" x14ac:dyDescent="0.2">
      <c r="B97" s="36" t="s">
        <v>156</v>
      </c>
      <c r="C97" s="36"/>
      <c r="D97" s="36"/>
      <c r="E97" s="36"/>
      <c r="F97" s="36"/>
      <c r="G97" s="36"/>
      <c r="H97" s="36"/>
      <c r="I97" s="36"/>
      <c r="J97" s="36"/>
      <c r="K97" s="36"/>
      <c r="L97" s="36"/>
      <c r="M97" s="36"/>
      <c r="N97" s="36"/>
    </row>
    <row r="98" spans="2:14" s="1" customFormat="1" ht="2.65" customHeight="1" x14ac:dyDescent="0.2"/>
    <row r="99" spans="2:14" s="1" customFormat="1" ht="54.95" customHeight="1" x14ac:dyDescent="0.2">
      <c r="B99" s="36" t="s">
        <v>157</v>
      </c>
      <c r="C99" s="36"/>
      <c r="D99" s="36"/>
      <c r="E99" s="36"/>
      <c r="F99" s="36"/>
      <c r="G99" s="36"/>
      <c r="H99" s="36"/>
      <c r="I99" s="36"/>
      <c r="J99" s="36"/>
      <c r="K99" s="36"/>
      <c r="L99" s="36"/>
      <c r="M99" s="36"/>
      <c r="N99" s="36"/>
    </row>
    <row r="100" spans="2:14" s="1" customFormat="1" ht="2.65" customHeight="1" x14ac:dyDescent="0.2"/>
    <row r="101" spans="2:14" s="1" customFormat="1" ht="60" customHeight="1" x14ac:dyDescent="0.2">
      <c r="B101" s="33" t="s">
        <v>158</v>
      </c>
      <c r="C101" s="33"/>
      <c r="D101" s="33"/>
      <c r="E101" s="33"/>
      <c r="F101" s="33"/>
      <c r="G101" s="33"/>
      <c r="H101" s="33"/>
      <c r="I101" s="33"/>
      <c r="J101" s="33"/>
      <c r="K101" s="33"/>
      <c r="L101" s="33"/>
      <c r="M101" s="33"/>
      <c r="N101" s="33"/>
    </row>
    <row r="102" spans="2:14" s="1" customFormat="1" ht="2.65" customHeight="1" x14ac:dyDescent="0.2"/>
    <row r="103" spans="2:14" s="1" customFormat="1" ht="48" customHeight="1" x14ac:dyDescent="0.2">
      <c r="B103" s="33" t="s">
        <v>159</v>
      </c>
      <c r="C103" s="33"/>
      <c r="D103" s="33"/>
      <c r="E103" s="33"/>
      <c r="F103" s="33"/>
      <c r="G103" s="33"/>
      <c r="H103" s="33"/>
      <c r="I103" s="33"/>
      <c r="J103" s="33"/>
      <c r="K103" s="33"/>
      <c r="L103" s="33"/>
      <c r="M103" s="33"/>
      <c r="N103" s="33"/>
    </row>
    <row r="104" spans="2:14" s="1" customFormat="1" ht="2.65" customHeight="1" x14ac:dyDescent="0.2"/>
    <row r="105" spans="2:14" s="1" customFormat="1" ht="125.1" customHeight="1" x14ac:dyDescent="0.2">
      <c r="B105" s="36" t="s">
        <v>160</v>
      </c>
      <c r="C105" s="36"/>
      <c r="D105" s="36"/>
      <c r="E105" s="36"/>
      <c r="F105" s="36"/>
      <c r="G105" s="36"/>
      <c r="H105" s="36"/>
      <c r="I105" s="36"/>
      <c r="J105" s="36"/>
      <c r="K105" s="36"/>
      <c r="L105" s="36"/>
      <c r="M105" s="36"/>
      <c r="N105" s="36"/>
    </row>
    <row r="106" spans="2:14" s="1" customFormat="1" ht="2.65" customHeight="1" x14ac:dyDescent="0.2"/>
    <row r="107" spans="2:14" s="1" customFormat="1" ht="84.95" customHeight="1" x14ac:dyDescent="0.2">
      <c r="B107" s="36" t="s">
        <v>161</v>
      </c>
      <c r="C107" s="36"/>
      <c r="D107" s="36"/>
      <c r="E107" s="36"/>
      <c r="F107" s="36"/>
      <c r="G107" s="36"/>
      <c r="H107" s="36"/>
      <c r="I107" s="36"/>
      <c r="J107" s="36"/>
      <c r="K107" s="36"/>
      <c r="L107" s="36"/>
      <c r="M107" s="36"/>
      <c r="N107" s="36"/>
    </row>
    <row r="108" spans="2:14" s="1" customFormat="1" ht="86.85" customHeight="1" x14ac:dyDescent="0.2"/>
    <row r="109" spans="2:14" s="1" customFormat="1" ht="17.649999999999999" customHeight="1" x14ac:dyDescent="0.2">
      <c r="J109" s="17" t="s">
        <v>162</v>
      </c>
      <c r="K109" s="17"/>
      <c r="L109" s="17"/>
    </row>
    <row r="110" spans="2:14" s="1" customFormat="1" ht="145.15" customHeight="1" x14ac:dyDescent="0.2"/>
    <row r="111" spans="2:14" s="1" customFormat="1" ht="81.599999999999994" customHeight="1" x14ac:dyDescent="0.2">
      <c r="B111" s="30" t="s">
        <v>163</v>
      </c>
      <c r="C111" s="30"/>
      <c r="D111" s="30"/>
      <c r="E111" s="30"/>
      <c r="F111" s="30"/>
      <c r="G111" s="30"/>
      <c r="H111" s="30"/>
      <c r="I111" s="30"/>
      <c r="J111" s="30"/>
      <c r="K111" s="30"/>
    </row>
  </sheetData>
  <mergeCells count="95">
    <mergeCell ref="B10:E11"/>
    <mergeCell ref="B101:N101"/>
    <mergeCell ref="B103:N103"/>
    <mergeCell ref="B105:N105"/>
    <mergeCell ref="B107:N107"/>
    <mergeCell ref="C18:E18"/>
    <mergeCell ref="C20:E20"/>
    <mergeCell ref="C22:E22"/>
    <mergeCell ref="C81:E81"/>
    <mergeCell ref="C82:E82"/>
    <mergeCell ref="C83:E83"/>
    <mergeCell ref="C84:E84"/>
    <mergeCell ref="C85:E85"/>
    <mergeCell ref="C91:E91"/>
    <mergeCell ref="C92:E92"/>
    <mergeCell ref="C93:E93"/>
    <mergeCell ref="B111:K111"/>
    <mergeCell ref="B24:M24"/>
    <mergeCell ref="B26:M26"/>
    <mergeCell ref="B4:E4"/>
    <mergeCell ref="B6:E6"/>
    <mergeCell ref="B72:E72"/>
    <mergeCell ref="B73:E73"/>
    <mergeCell ref="B75:N75"/>
    <mergeCell ref="B77:N77"/>
    <mergeCell ref="B79:N79"/>
    <mergeCell ref="B8:E8"/>
    <mergeCell ref="B87:N87"/>
    <mergeCell ref="B89:N89"/>
    <mergeCell ref="B97:N97"/>
    <mergeCell ref="B99:N99"/>
    <mergeCell ref="C16:E16"/>
    <mergeCell ref="C94:E94"/>
    <mergeCell ref="C95:E95"/>
    <mergeCell ref="F14:I14"/>
    <mergeCell ref="F72:M72"/>
    <mergeCell ref="F73:M73"/>
    <mergeCell ref="F81:L81"/>
    <mergeCell ref="F82:L82"/>
    <mergeCell ref="F83:L83"/>
    <mergeCell ref="F84:L84"/>
    <mergeCell ref="F85:L85"/>
    <mergeCell ref="F91:L91"/>
    <mergeCell ref="F92:L92"/>
    <mergeCell ref="F93:L93"/>
    <mergeCell ref="F94:L94"/>
    <mergeCell ref="F95:L95"/>
    <mergeCell ref="L42:M42"/>
    <mergeCell ref="H11:O12"/>
    <mergeCell ref="J109:L109"/>
    <mergeCell ref="J2:P2"/>
    <mergeCell ref="L29:M29"/>
    <mergeCell ref="L30:M30"/>
    <mergeCell ref="L31:M31"/>
    <mergeCell ref="L32:M32"/>
    <mergeCell ref="L33:M33"/>
    <mergeCell ref="L34:M34"/>
    <mergeCell ref="L35:M35"/>
    <mergeCell ref="L36:M36"/>
    <mergeCell ref="L37:M37"/>
    <mergeCell ref="L38:M38"/>
    <mergeCell ref="L39:M39"/>
    <mergeCell ref="L40:M40"/>
    <mergeCell ref="L41:M41"/>
    <mergeCell ref="L43:M43"/>
    <mergeCell ref="L44:M44"/>
    <mergeCell ref="L45:M45"/>
    <mergeCell ref="L46:M46"/>
    <mergeCell ref="L47:M47"/>
    <mergeCell ref="L48:M48"/>
    <mergeCell ref="L49:M49"/>
    <mergeCell ref="L50:M50"/>
    <mergeCell ref="L51:M51"/>
    <mergeCell ref="L52:M52"/>
    <mergeCell ref="L53:M53"/>
    <mergeCell ref="L54:M54"/>
    <mergeCell ref="L55:M55"/>
    <mergeCell ref="L56:M56"/>
    <mergeCell ref="L57:M57"/>
    <mergeCell ref="L68:M68"/>
    <mergeCell ref="L69:M69"/>
    <mergeCell ref="L70:M70"/>
    <mergeCell ref="B3:E3"/>
    <mergeCell ref="B5:E5"/>
    <mergeCell ref="B7:E7"/>
    <mergeCell ref="L63:M63"/>
    <mergeCell ref="L64:M64"/>
    <mergeCell ref="L65:M65"/>
    <mergeCell ref="L66:M66"/>
    <mergeCell ref="L67:M67"/>
    <mergeCell ref="L58:M58"/>
    <mergeCell ref="L59:M59"/>
    <mergeCell ref="L60:M60"/>
    <mergeCell ref="L61:M61"/>
    <mergeCell ref="L62:M62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Dorota Górny</cp:lastModifiedBy>
  <dcterms:created xsi:type="dcterms:W3CDTF">2025-10-15T09:38:44Z</dcterms:created>
  <dcterms:modified xsi:type="dcterms:W3CDTF">2025-10-15T09:56:05Z</dcterms:modified>
</cp:coreProperties>
</file>